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Central de contratacion\Expedientes\AM ANTIGUOS\0.2. SUMINISTRO DE GAS NATURAL 4-2019\23. Actualizacion de precios\"/>
    </mc:Choice>
  </mc:AlternateContent>
  <xr:revisionPtr revIDLastSave="0" documentId="13_ncr:1_{C78F847F-426E-4725-9EEC-CD318110D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ARATIVA GNCOM-ENDESA  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B9" i="4" s="1"/>
  <c r="B10" i="4" s="1"/>
  <c r="C8" i="4"/>
  <c r="C9" i="4" s="1"/>
  <c r="C10" i="4" s="1"/>
  <c r="D8" i="4"/>
  <c r="D9" i="4" s="1"/>
  <c r="D10" i="4" s="1"/>
  <c r="E8" i="4"/>
  <c r="E9" i="4" s="1"/>
  <c r="E10" i="4" s="1"/>
  <c r="F8" i="4"/>
  <c r="F9" i="4" s="1"/>
  <c r="F10" i="4" s="1"/>
  <c r="G8" i="4"/>
  <c r="G9" i="4" s="1"/>
  <c r="G10" i="4" s="1"/>
  <c r="H8" i="4"/>
  <c r="H9" i="4" s="1"/>
  <c r="H10" i="4" s="1"/>
  <c r="I8" i="4"/>
  <c r="I9" i="4" s="1"/>
  <c r="I10" i="4" s="1"/>
  <c r="J8" i="4"/>
  <c r="J9" i="4" s="1"/>
  <c r="J10" i="4" s="1"/>
  <c r="K8" i="4"/>
  <c r="K9" i="4" s="1"/>
  <c r="K10" i="4" s="1"/>
  <c r="L8" i="4"/>
  <c r="L9" i="4" s="1"/>
  <c r="L10" i="4" s="1"/>
  <c r="M8" i="4"/>
  <c r="M9" i="4" s="1"/>
  <c r="M10" i="4" s="1"/>
  <c r="N8" i="4"/>
  <c r="N9" i="4" s="1"/>
  <c r="N10" i="4" s="1"/>
  <c r="O8" i="4"/>
  <c r="O9" i="4" s="1"/>
  <c r="O10" i="4" s="1"/>
</calcChain>
</file>

<file path=xl/sharedStrings.xml><?xml version="1.0" encoding="utf-8"?>
<sst xmlns="http://schemas.openxmlformats.org/spreadsheetml/2006/main" count="29" uniqueCount="22">
  <si>
    <t>GNCOM</t>
  </si>
  <si>
    <t>ENDESA</t>
  </si>
  <si>
    <t>TARIFA DE ACCESO</t>
  </si>
  <si>
    <t>Br (1)</t>
  </si>
  <si>
    <t>Tc (2)</t>
  </si>
  <si>
    <t>Descuentos</t>
  </si>
  <si>
    <t>Coeficientes X</t>
  </si>
  <si>
    <t>Coeficientes Y</t>
  </si>
  <si>
    <t>Coeficientes Z</t>
  </si>
  <si>
    <t xml:space="preserve">Precio €/kWh Para Br y TC indicado en celdas </t>
  </si>
  <si>
    <t>3.2 RL2</t>
  </si>
  <si>
    <t>3.4 RL4</t>
  </si>
  <si>
    <t>3.2 RL3</t>
  </si>
  <si>
    <t>3.4 RLTB5</t>
  </si>
  <si>
    <t>3.4 RLTB6</t>
  </si>
  <si>
    <t>3.4 RLTB 6</t>
  </si>
  <si>
    <t xml:space="preserve">Precio ctm€/MWh Para Br y TC indicado en celdas </t>
  </si>
  <si>
    <t xml:space="preserve">Precio €/MWh Para Br y TC indicado en celdas </t>
  </si>
  <si>
    <t>3.3 RL4</t>
  </si>
  <si>
    <t>3.1 RL1</t>
  </si>
  <si>
    <r>
      <rPr>
        <i/>
        <sz val="10"/>
        <color theme="1"/>
        <rFont val="Arial"/>
        <family val="2"/>
      </rPr>
      <t>(1) (2)</t>
    </r>
    <r>
      <rPr>
        <sz val="14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Precio Br y Tc válido hasta el 30/12/2025 (Revisión trimestral). </t>
    </r>
  </si>
  <si>
    <t xml:space="preserve">Referencias maximas octubre - diciembre 2025 pendiente de actualizar con datos de oferta presentada al contrato basado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</si>
</sst>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0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5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3" fillId="0" borderId="6" xfId="0" applyFont="1" applyBorder="1"/>
    <xf numFmtId="0" fontId="3" fillId="0" borderId="11" xfId="0" applyFont="1" applyBorder="1"/>
    <xf numFmtId="0" fontId="3" fillId="0" borderId="11" xfId="0" applyFont="1" applyBorder="1" applyAlignment="1">
      <alignment vertical="justify" wrapText="1"/>
    </xf>
    <xf numFmtId="0" fontId="4" fillId="0" borderId="0" xfId="0" applyFont="1" applyAlignment="1">
      <alignment horizontal="center"/>
    </xf>
    <xf numFmtId="0" fontId="4" fillId="3" borderId="19" xfId="0" applyFont="1" applyFill="1" applyBorder="1" applyAlignment="1">
      <alignment horizontal="center"/>
    </xf>
    <xf numFmtId="165" fontId="0" fillId="0" borderId="0" xfId="0" applyNumberFormat="1"/>
    <xf numFmtId="0" fontId="2" fillId="3" borderId="2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164" fontId="6" fillId="3" borderId="20" xfId="0" applyNumberFormat="1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165" fontId="6" fillId="4" borderId="20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6" fontId="6" fillId="4" borderId="20" xfId="0" applyNumberFormat="1" applyFont="1" applyFill="1" applyBorder="1" applyAlignment="1">
      <alignment horizontal="center"/>
    </xf>
    <xf numFmtId="166" fontId="6" fillId="3" borderId="2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65" fontId="5" fillId="2" borderId="21" xfId="0" applyNumberFormat="1" applyFont="1" applyFill="1" applyBorder="1" applyAlignment="1">
      <alignment horizontal="center" vertical="center"/>
    </xf>
    <xf numFmtId="165" fontId="5" fillId="2" borderId="2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DA3F-D665-4FB4-BC30-746AF33E75EC}">
  <dimension ref="A1:R14"/>
  <sheetViews>
    <sheetView tabSelected="1" workbookViewId="0">
      <selection activeCell="P8" sqref="P8"/>
    </sheetView>
  </sheetViews>
  <sheetFormatPr baseColWidth="10" defaultRowHeight="12.75" x14ac:dyDescent="0.2"/>
  <cols>
    <col min="1" max="1" width="29.42578125" customWidth="1"/>
    <col min="2" max="2" width="13.85546875" customWidth="1"/>
    <col min="3" max="3" width="13.42578125" bestFit="1" customWidth="1"/>
    <col min="4" max="4" width="12" customWidth="1"/>
    <col min="5" max="6" width="13.42578125" bestFit="1" customWidth="1"/>
    <col min="7" max="8" width="12" customWidth="1"/>
    <col min="9" max="9" width="14.7109375" customWidth="1"/>
    <col min="10" max="10" width="14.5703125" customWidth="1"/>
    <col min="11" max="11" width="13.85546875" customWidth="1"/>
    <col min="12" max="13" width="14" customWidth="1"/>
    <col min="14" max="14" width="13.7109375" customWidth="1"/>
    <col min="15" max="15" width="14" customWidth="1"/>
    <col min="16" max="17" width="11.42578125" customWidth="1"/>
    <col min="18" max="18" width="10.28515625" customWidth="1"/>
  </cols>
  <sheetData>
    <row r="1" spans="1:18" ht="90" customHeight="1" thickBot="1" x14ac:dyDescent="0.25">
      <c r="A1" s="1"/>
      <c r="B1" s="34" t="s">
        <v>0</v>
      </c>
      <c r="C1" s="34"/>
      <c r="D1" s="34"/>
      <c r="E1" s="34"/>
      <c r="F1" s="34"/>
      <c r="G1" s="23"/>
      <c r="H1" s="23"/>
      <c r="J1" s="34" t="s">
        <v>1</v>
      </c>
      <c r="K1" s="34"/>
      <c r="L1" s="34"/>
      <c r="M1" s="34"/>
      <c r="N1" s="34"/>
      <c r="O1" s="34"/>
      <c r="P1" s="34"/>
      <c r="Q1" s="35" t="s">
        <v>21</v>
      </c>
      <c r="R1" s="35"/>
    </row>
    <row r="2" spans="1:18" x14ac:dyDescent="0.2">
      <c r="A2" s="36"/>
      <c r="B2" s="38" t="s">
        <v>2</v>
      </c>
      <c r="C2" s="39"/>
      <c r="D2" s="39"/>
      <c r="E2" s="39"/>
      <c r="F2" s="40"/>
      <c r="G2" s="11"/>
      <c r="H2" s="11"/>
      <c r="I2" s="41" t="s">
        <v>2</v>
      </c>
      <c r="J2" s="42"/>
      <c r="K2" s="42"/>
      <c r="L2" s="43"/>
      <c r="M2" s="8"/>
      <c r="N2" s="8"/>
      <c r="O2" s="8"/>
      <c r="P2" s="44" t="s">
        <v>3</v>
      </c>
      <c r="Q2" s="46" t="s">
        <v>4</v>
      </c>
    </row>
    <row r="3" spans="1:18" ht="13.5" thickBot="1" x14ac:dyDescent="0.25">
      <c r="A3" s="37"/>
      <c r="B3" s="18" t="s">
        <v>19</v>
      </c>
      <c r="C3" s="19" t="s">
        <v>10</v>
      </c>
      <c r="D3" s="19" t="s">
        <v>12</v>
      </c>
      <c r="E3" s="19" t="s">
        <v>18</v>
      </c>
      <c r="F3" s="20" t="s">
        <v>11</v>
      </c>
      <c r="G3" s="20" t="s">
        <v>13</v>
      </c>
      <c r="H3" s="20" t="s">
        <v>14</v>
      </c>
      <c r="I3" s="15" t="s">
        <v>19</v>
      </c>
      <c r="J3" s="16" t="s">
        <v>10</v>
      </c>
      <c r="K3" s="16" t="s">
        <v>12</v>
      </c>
      <c r="L3" s="16" t="s">
        <v>18</v>
      </c>
      <c r="M3" s="17" t="s">
        <v>11</v>
      </c>
      <c r="N3" s="17" t="s">
        <v>13</v>
      </c>
      <c r="O3" s="17" t="s">
        <v>15</v>
      </c>
      <c r="P3" s="45"/>
      <c r="Q3" s="47"/>
    </row>
    <row r="4" spans="1:18" x14ac:dyDescent="0.2">
      <c r="A4" s="2" t="s">
        <v>5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24">
        <v>68.381</v>
      </c>
      <c r="Q4" s="26">
        <v>0.85609999999999997</v>
      </c>
    </row>
    <row r="5" spans="1:18" x14ac:dyDescent="0.2">
      <c r="A5" s="2" t="s">
        <v>6</v>
      </c>
      <c r="B5" s="13">
        <v>0.37220300000000001</v>
      </c>
      <c r="C5" s="13">
        <v>0.37220300000000001</v>
      </c>
      <c r="D5" s="13">
        <v>0.37220300000000001</v>
      </c>
      <c r="E5" s="13">
        <v>0.37220300000000001</v>
      </c>
      <c r="F5" s="13">
        <v>0.37220300000000001</v>
      </c>
      <c r="G5" s="13">
        <v>0.37220300000000001</v>
      </c>
      <c r="H5" s="13">
        <v>0.37220300000000001</v>
      </c>
      <c r="I5" s="6">
        <v>0.56000000000000005</v>
      </c>
      <c r="J5" s="6">
        <v>0.56000000000000005</v>
      </c>
      <c r="K5" s="6">
        <v>0.56000000000000005</v>
      </c>
      <c r="L5" s="6">
        <v>0.56000000000000005</v>
      </c>
      <c r="M5" s="6">
        <v>0.56000000000000005</v>
      </c>
      <c r="N5" s="6">
        <v>0.56000000000000005</v>
      </c>
      <c r="O5" s="6">
        <v>0.56000000000000005</v>
      </c>
      <c r="P5" s="24"/>
      <c r="Q5" s="26"/>
    </row>
    <row r="6" spans="1:18" x14ac:dyDescent="0.2">
      <c r="A6" s="2" t="s">
        <v>7</v>
      </c>
      <c r="B6" s="13">
        <v>3.0041999999999999E-2</v>
      </c>
      <c r="C6" s="13">
        <v>3.0041999999999999E-2</v>
      </c>
      <c r="D6" s="13">
        <v>3.0041999999999999E-2</v>
      </c>
      <c r="E6" s="13">
        <v>3.0041999999999999E-2</v>
      </c>
      <c r="F6" s="13">
        <v>3.0041999999999999E-2</v>
      </c>
      <c r="G6" s="13">
        <v>3.0041999999999999E-2</v>
      </c>
      <c r="H6" s="13">
        <v>3.0041999999999999E-2</v>
      </c>
      <c r="I6" s="6">
        <v>3.0099999999999998E-2</v>
      </c>
      <c r="J6" s="6">
        <v>3.0099999999999998E-2</v>
      </c>
      <c r="K6" s="6">
        <v>3.0099999999999998E-2</v>
      </c>
      <c r="L6" s="6">
        <v>3.0099999999999998E-2</v>
      </c>
      <c r="M6" s="6">
        <v>3.0099999999999998E-2</v>
      </c>
      <c r="N6" s="6">
        <v>3.0099999999999998E-2</v>
      </c>
      <c r="O6" s="6">
        <v>3.0099999999999998E-2</v>
      </c>
      <c r="P6" s="24"/>
      <c r="Q6" s="26"/>
    </row>
    <row r="7" spans="1:18" ht="13.5" thickBot="1" x14ac:dyDescent="0.25">
      <c r="A7" s="3" t="s">
        <v>8</v>
      </c>
      <c r="B7" s="13">
        <v>2.5979000000000001</v>
      </c>
      <c r="C7" s="13">
        <v>2.3757000000000001</v>
      </c>
      <c r="D7" s="13">
        <v>2.1053000000000002</v>
      </c>
      <c r="E7" s="13">
        <v>2.3504999999999998</v>
      </c>
      <c r="F7" s="13">
        <v>2.3498000000000001</v>
      </c>
      <c r="G7" s="13">
        <v>2.2566000000000002</v>
      </c>
      <c r="H7" s="13">
        <v>1.6378999999999999</v>
      </c>
      <c r="I7" s="6">
        <v>4.7509199999999998</v>
      </c>
      <c r="J7" s="6">
        <v>3.94116</v>
      </c>
      <c r="K7" s="6">
        <v>3.6707399999999999</v>
      </c>
      <c r="L7" s="6">
        <v>3.40238</v>
      </c>
      <c r="M7" s="6">
        <v>2.8887800000000001</v>
      </c>
      <c r="N7" s="6">
        <v>2.7952900000000001</v>
      </c>
      <c r="O7" s="6">
        <v>2.1766200000000002</v>
      </c>
      <c r="P7" s="25"/>
      <c r="Q7" s="27"/>
    </row>
    <row r="8" spans="1:18" ht="26.25" thickBot="1" x14ac:dyDescent="0.35">
      <c r="A8" s="4" t="s">
        <v>9</v>
      </c>
      <c r="B8" s="21">
        <f t="shared" ref="B8:H8" si="0">+(((B5+$B$6*$P$4)*$Q$4+B7)*(1-B4))/100</f>
        <v>4.6752309322122002E-2</v>
      </c>
      <c r="C8" s="21">
        <f t="shared" si="0"/>
        <v>4.4530309322122E-2</v>
      </c>
      <c r="D8" s="21">
        <f t="shared" si="0"/>
        <v>4.1826309322122002E-2</v>
      </c>
      <c r="E8" s="21">
        <f t="shared" si="0"/>
        <v>4.4278309322121991E-2</v>
      </c>
      <c r="F8" s="21">
        <f t="shared" si="0"/>
        <v>4.4271309322121997E-2</v>
      </c>
      <c r="G8" s="21">
        <f t="shared" si="0"/>
        <v>4.3339309322121995E-2</v>
      </c>
      <c r="H8" s="21">
        <f t="shared" si="0"/>
        <v>3.7152309322121997E-2</v>
      </c>
      <c r="I8" s="22">
        <f>+(((I5+$I$6*$P$4)*$Q$4+I7)*(1-I4))/100</f>
        <v>6.9924193204099996E-2</v>
      </c>
      <c r="J8" s="22">
        <f>+(((J5+$I$6*$P$4)*$Q$4+J7)*(1-J4))/100</f>
        <v>6.18265932041E-2</v>
      </c>
      <c r="K8" s="22">
        <f>+(((K5+$I$6*$P$4)*$Q$4+K7)*(1-K4))/100</f>
        <v>5.9122393204100003E-2</v>
      </c>
      <c r="L8" s="22">
        <f>+(((L5+$I$6*$P$4)*$Q$4+L7)*(1-L4))/100</f>
        <v>5.6438793204100002E-2</v>
      </c>
      <c r="M8" s="22">
        <f>+(((M5+$I$6*$P$4)*$Q$4+M7)*(1-M4))/100</f>
        <v>5.1302793204100007E-2</v>
      </c>
      <c r="N8" s="22">
        <f t="shared" ref="N8:O8" si="1">+(((N5+$I$6*$P$4)*$Q$4+N7)*(1-N4))/100</f>
        <v>5.0367893204099998E-2</v>
      </c>
      <c r="O8" s="22">
        <f t="shared" si="1"/>
        <v>4.4181193204099994E-2</v>
      </c>
      <c r="P8" s="5"/>
      <c r="Q8" s="5"/>
    </row>
    <row r="9" spans="1:18" ht="27" hidden="1" customHeight="1" thickBot="1" x14ac:dyDescent="0.35">
      <c r="A9" s="4" t="s">
        <v>17</v>
      </c>
      <c r="B9" s="14">
        <f>B8*1000</f>
        <v>46.752309322122002</v>
      </c>
      <c r="C9" s="14">
        <f t="shared" ref="C9:O9" si="2">C8*1000</f>
        <v>44.530309322122001</v>
      </c>
      <c r="D9" s="14">
        <f t="shared" si="2"/>
        <v>41.826309322122</v>
      </c>
      <c r="E9" s="14">
        <f t="shared" si="2"/>
        <v>44.278309322121991</v>
      </c>
      <c r="F9" s="14">
        <f t="shared" si="2"/>
        <v>44.271309322122001</v>
      </c>
      <c r="G9" s="14">
        <f t="shared" si="2"/>
        <v>43.339309322121998</v>
      </c>
      <c r="H9" s="14">
        <f t="shared" si="2"/>
        <v>37.152309322121994</v>
      </c>
      <c r="I9" s="10">
        <f t="shared" si="2"/>
        <v>69.924193204099993</v>
      </c>
      <c r="J9" s="10">
        <f t="shared" si="2"/>
        <v>61.8265932041</v>
      </c>
      <c r="K9" s="10">
        <f t="shared" si="2"/>
        <v>59.1223932041</v>
      </c>
      <c r="L9" s="10">
        <f t="shared" si="2"/>
        <v>56.438793204100001</v>
      </c>
      <c r="M9" s="10">
        <f t="shared" si="2"/>
        <v>51.302793204100006</v>
      </c>
      <c r="N9" s="10">
        <f t="shared" si="2"/>
        <v>50.3678932041</v>
      </c>
      <c r="O9" s="10">
        <f t="shared" si="2"/>
        <v>44.181193204099998</v>
      </c>
      <c r="P9" s="5"/>
      <c r="Q9" s="5"/>
    </row>
    <row r="10" spans="1:18" ht="39" hidden="1" customHeight="1" thickBot="1" x14ac:dyDescent="0.35">
      <c r="A10" s="4" t="s">
        <v>16</v>
      </c>
      <c r="B10" s="21">
        <f>B9/100</f>
        <v>0.46752309322122004</v>
      </c>
      <c r="C10" s="21">
        <f t="shared" ref="C10:O10" si="3">C9/100</f>
        <v>0.44530309322122003</v>
      </c>
      <c r="D10" s="21">
        <f t="shared" si="3"/>
        <v>0.41826309322122002</v>
      </c>
      <c r="E10" s="21">
        <f t="shared" si="3"/>
        <v>0.44278309322121989</v>
      </c>
      <c r="F10" s="21">
        <f t="shared" si="3"/>
        <v>0.44271309322121999</v>
      </c>
      <c r="G10" s="21">
        <f t="shared" si="3"/>
        <v>0.43339309322121999</v>
      </c>
      <c r="H10" s="21">
        <f t="shared" si="3"/>
        <v>0.37152309322121996</v>
      </c>
      <c r="I10" s="22">
        <f t="shared" si="3"/>
        <v>0.69924193204099994</v>
      </c>
      <c r="J10" s="22">
        <f t="shared" si="3"/>
        <v>0.618265932041</v>
      </c>
      <c r="K10" s="22">
        <f t="shared" si="3"/>
        <v>0.59122393204099999</v>
      </c>
      <c r="L10" s="22">
        <f t="shared" si="3"/>
        <v>0.56438793204100002</v>
      </c>
      <c r="M10" s="22">
        <f t="shared" si="3"/>
        <v>0.51302793204100006</v>
      </c>
      <c r="N10" s="22">
        <f t="shared" si="3"/>
        <v>0.503678932041</v>
      </c>
      <c r="O10" s="22">
        <f t="shared" si="3"/>
        <v>0.441811932041</v>
      </c>
    </row>
    <row r="11" spans="1:18" x14ac:dyDescent="0.2">
      <c r="B11" s="7"/>
      <c r="C11" s="7"/>
      <c r="D11" s="7"/>
      <c r="E11" s="7"/>
      <c r="F11" s="7"/>
      <c r="G11" s="7"/>
      <c r="H11" s="7"/>
      <c r="I11" s="7"/>
    </row>
    <row r="12" spans="1:18" x14ac:dyDescent="0.2">
      <c r="B12" s="7"/>
      <c r="J12" s="7"/>
      <c r="K12" s="7"/>
      <c r="L12" s="7"/>
      <c r="M12" s="7"/>
      <c r="N12" s="7"/>
      <c r="O12" s="7"/>
      <c r="P12" s="7"/>
    </row>
    <row r="13" spans="1:18" ht="12.75" customHeight="1" x14ac:dyDescent="0.2">
      <c r="A13" s="28" t="s">
        <v>20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</row>
    <row r="14" spans="1:18" x14ac:dyDescent="0.2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</sheetData>
  <mergeCells count="11">
    <mergeCell ref="P4:P7"/>
    <mergeCell ref="Q4:Q7"/>
    <mergeCell ref="A13:R14"/>
    <mergeCell ref="B1:F1"/>
    <mergeCell ref="J1:P1"/>
    <mergeCell ref="Q1:R1"/>
    <mergeCell ref="A2:A3"/>
    <mergeCell ref="B2:F2"/>
    <mergeCell ref="I2:L2"/>
    <mergeCell ref="P2:P3"/>
    <mergeCell ref="Q2:Q3"/>
  </mergeCells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84B7A384F39146BC5FE03F54CB4FA9" ma:contentTypeVersion="11" ma:contentTypeDescription="Crear nuevo documento." ma:contentTypeScope="" ma:versionID="b60eafbca63a1813d3205fd882ad8539">
  <xsd:schema xmlns:xsd="http://www.w3.org/2001/XMLSchema" xmlns:xs="http://www.w3.org/2001/XMLSchema" xmlns:p="http://schemas.microsoft.com/office/2006/metadata/properties" xmlns:ns3="c266e739-5525-46fd-bcbb-fcf8875b70a5" xmlns:ns4="01de16a7-9086-4201-a095-768e8ed48965" targetNamespace="http://schemas.microsoft.com/office/2006/metadata/properties" ma:root="true" ma:fieldsID="c9f790072caddea3af0d2bdad7d8faf4" ns3:_="" ns4:_="">
    <xsd:import namespace="c266e739-5525-46fd-bcbb-fcf8875b70a5"/>
    <xsd:import namespace="01de16a7-9086-4201-a095-768e8ed489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6e739-5525-46fd-bcbb-fcf8875b7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e16a7-9086-4201-a095-768e8ed4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659A16-7238-45E2-8834-08042D12C48E}">
  <ds:schemaRefs>
    <ds:schemaRef ds:uri="http://purl.org/dc/elements/1.1/"/>
    <ds:schemaRef ds:uri="01de16a7-9086-4201-a095-768e8ed48965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c266e739-5525-46fd-bcbb-fcf8875b70a5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9545BB3-1732-4F60-AB5E-F0BA99854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6e739-5525-46fd-bcbb-fcf8875b70a5"/>
    <ds:schemaRef ds:uri="01de16a7-9086-4201-a095-768e8ed48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A65220-BA10-4AB5-BC2F-8FF791D0CD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COMPARATIVA GNCOM-ENDESA 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Sofía Fernández Gosálvez</cp:lastModifiedBy>
  <cp:lastPrinted>2024-10-04T05:53:21Z</cp:lastPrinted>
  <dcterms:created xsi:type="dcterms:W3CDTF">2019-09-10T11:59:44Z</dcterms:created>
  <dcterms:modified xsi:type="dcterms:W3CDTF">2025-10-09T10:37:23Z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0x0101007084B7A384F39146BC5FE03F54CB4FA9</vt:lpwstr>
  </property>
</Properties>
</file>